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73" sheetId="1" r:id="rId1"/>
  </sheets>
  <externalReferences>
    <externalReference r:id="rId2"/>
  </externalReferences>
  <definedNames>
    <definedName name="АДРЕС" localSheetId="0">'ул Николо-Козинская д. 73'!$B$3</definedName>
    <definedName name="АДРЕС">#REF!</definedName>
    <definedName name="АДРЕС2">#REF!</definedName>
    <definedName name="ВХДОЛГ" localSheetId="0">'ул Николо-Козинская д. 73'!$G$9</definedName>
    <definedName name="ВХДОЛГ">#REF!</definedName>
    <definedName name="ВХСАЛЬДО" localSheetId="0">'ул Николо-Козинская д. 73'!$D$9</definedName>
    <definedName name="ВХСАЛЬДО">#REF!</definedName>
    <definedName name="ВХСАЛЬДО3МЕС">#REF!</definedName>
    <definedName name="ДОГОВОР" localSheetId="0">'ул Николо-Козинская д. 73'!$B$4</definedName>
    <definedName name="ДОГОВОР">#REF!</definedName>
    <definedName name="ДОЛГ" localSheetId="0">'ул Николо-Козинская д. 73'!$A$9</definedName>
    <definedName name="ДОЛГ">#REF!</definedName>
    <definedName name="ЗАТРАЧЕНОК" localSheetId="0">'ул Николо-Козинская д. 73'!$D$41</definedName>
    <definedName name="ЗАТРАЧЕНОК">#REF!</definedName>
    <definedName name="ЗАТРАЧЕНОТ" localSheetId="0">'ул Николо-Козинская д. 73'!$D$40</definedName>
    <definedName name="ЗАТРАЧЕНОТ">#REF!</definedName>
    <definedName name="ЗАТРЕМ" localSheetId="0">'ул Николо-Козинская д. 73'!$D$57</definedName>
    <definedName name="ЗАТРЕМ">#REF!</definedName>
    <definedName name="ИСХДОЛГ" localSheetId="0">'ул Николо-Козинская д. 73'!$G$46</definedName>
    <definedName name="ИСХДОЛГ">#REF!</definedName>
    <definedName name="ИСХСАЛЬДО" localSheetId="0">'ул Николо-Козинская д. 73'!$D$46</definedName>
    <definedName name="ИСХСАЛЬДО">#REF!</definedName>
    <definedName name="ИСХСАЛЬДО3МЕС">#REF!</definedName>
    <definedName name="КАП" localSheetId="0">'ул Николо-Козинская д. 73'!$C$41</definedName>
    <definedName name="КАП">#REF!</definedName>
    <definedName name="КАПРЕМ">#REF!</definedName>
    <definedName name="КПЕРЕЧИСК" localSheetId="0">'ул Николо-Козинская д. 73'!$G$41</definedName>
    <definedName name="КПЕРЕЧИСК">#REF!</definedName>
    <definedName name="КПЕРЕЧИСТ" localSheetId="0">'ул Николо-Козинская д. 73'!$G$40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73'!$D$55</definedName>
    <definedName name="НАЧРЕМ">#REF!</definedName>
    <definedName name="НЕЖНАЧРЕМ" localSheetId="0">'ул Николо-Козинская д. 73'!$D$56</definedName>
    <definedName name="НЕЖНАЧРЕМ">#REF!</definedName>
    <definedName name="ОПАЛЧЕНОТ" localSheetId="0">'ул Николо-Козинская д. 73'!$E$40</definedName>
    <definedName name="ОПАЛЧЕНОТ">#REF!</definedName>
    <definedName name="ОПЛАЧЕНОК" localSheetId="0">'ул Николо-Козинская д. 73'!$E$41</definedName>
    <definedName name="ОПЛАЧЕНОК">#REF!</definedName>
    <definedName name="ОСВОЕНО">#REF!</definedName>
    <definedName name="ОСТ" localSheetId="0">'ул Николо-Козинская д. 73'!$A$46</definedName>
    <definedName name="ОСТ">#REF!</definedName>
    <definedName name="ПЛОЩАДЬ" localSheetId="0">'ул Николо-Козинская д. 73'!$B$5</definedName>
    <definedName name="ПЛОЩАДЬ">#REF!</definedName>
    <definedName name="ПЛОЩАДЬДОМА">#REF!</definedName>
    <definedName name="РАЗМЕРПЛАТЫ" localSheetId="0">'ул Николо-Козинская д. 73'!$C$11</definedName>
    <definedName name="РАЗМЕРПЛАТЫ">#REF!</definedName>
    <definedName name="СНРЕМ" localSheetId="0">'ул Николо-Козинская д. 73'!$D$54</definedName>
    <definedName name="СНРЕМ">#REF!</definedName>
    <definedName name="ТАРОТОП" localSheetId="0">'ул Николо-Козинская д. 73'!$C$16</definedName>
    <definedName name="ТАРОТОП">#REF!</definedName>
    <definedName name="ТАРХВС" localSheetId="0">'ул Николо-Козинская д. 73'!$C$17</definedName>
    <definedName name="ТАРХВС">#REF!</definedName>
    <definedName name="ТБО" localSheetId="0">'ул Николо-Козинская д. 73'!$C$13</definedName>
    <definedName name="ТБО">#REF!</definedName>
    <definedName name="ТБОНАЧ" localSheetId="0">'ул Николо-Козинская д. 73'!$D$13</definedName>
    <definedName name="ТБОНАЧ">#REF!</definedName>
    <definedName name="ТБОНЕД" localSheetId="0">'ул Николо-Козинская д. 73'!$F$13</definedName>
    <definedName name="ТБОНЕД">#REF!</definedName>
    <definedName name="ТБООПЛ" localSheetId="0">'ул Николо-Козинская д. 73'!$E$13</definedName>
    <definedName name="ТБООПЛ">#REF!</definedName>
    <definedName name="ТБОПОСТ" localSheetId="0">'ул Николо-Козинская д. 73'!$G$13</definedName>
    <definedName name="ТБОПОСТ">#REF!</definedName>
    <definedName name="ТЕК" localSheetId="0">'ул Николо-Козинская д. 73'!$C$40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<sst xmlns="http://schemas.openxmlformats.org/spreadsheetml/2006/main" count="72" uniqueCount="69">
  <si>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</si>
  <si>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</si>
  <si>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73</t>
  </si>
  <si>
    <t>Договор управления №:</t>
  </si>
  <si>
    <t xml:space="preserve">№ 166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</si>
  <si>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</si>
  <si>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</si>
  <si>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</si>
  <si>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</si>
  <si>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</si>
  <si>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</si>
  <si>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</si>
  <si>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</si>
  <si>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</si>
  <si>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</si>
  <si>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</si>
  <si>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</si>
  <si>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</si>
  <si>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</si>
  <si>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</si>
  <si>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</si>
  <si>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</si>
  <si>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</si>
  <si>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</si>
  <si>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</si>
  <si>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</si>
  <si>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</si>
  <si>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</si>
  <si>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</si>
  <si>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</si>
  <si>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</si>
  <si>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</si>
  <si>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</si>
  <si>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</si>
  <si>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</si>
  <si>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</si>
  <si>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</si>
  <si>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</si>
  <si>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</si>
  <si>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</si>
  <si>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</si>
  <si>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</si>
  <si>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задвижек ГВС</t>
  </si>
  <si>
    <t>Изоляция труб Ц/О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</si>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</sst>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/>
  <dimension ref="A1:CS714"/>
  <sheetViews>
    <sheetView tabSelected="1" topLeftCell="A52" workbookViewId="0">
      <selection activeCell="B96" sqref="B9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3249.4999999999982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470055.89000000089</v>
      </c>
      <c r="E9" s="10" t="s">
        <v>8</v>
      </c>
      <c r="F9" s="11"/>
      <c r="G9" s="9">
        <v>136726.53000000012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355365.84000000037</v>
      </c>
      <c r="E13" s="24">
        <v>354116.33000000025</v>
      </c>
      <c r="F13" s="25">
        <f>ТБОНАЧ-ТБООПЛ</f>
        <v>1249.5100000001257</v>
      </c>
      <c r="G13" s="26">
        <f>ТБООПЛ</f>
        <v>354116.33000000025</v>
      </c>
    </row>
    <row r="14" spans="1:7" ht="13.5" thickBot="1" x14ac:dyDescent="0.25">
      <c r="A14" s="27"/>
      <c r="B14" s="28" t="s">
        <v>17</v>
      </c>
      <c r="C14" s="29"/>
      <c r="D14" s="30">
        <f>D13</f>
        <v>355365.84000000037</v>
      </c>
      <c r="E14" s="30">
        <f>E13</f>
        <v>354116.33000000025</v>
      </c>
      <c r="F14" s="30">
        <f>F13</f>
        <v>1249.5100000001257</v>
      </c>
      <c r="G14" s="30">
        <f>SUM(ТБОПОСТ)</f>
        <v>354116.33000000025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1084918.1500000001</v>
      </c>
      <c r="E16" s="24">
        <v>1093276.8900000011</v>
      </c>
      <c r="F16" s="25">
        <f t="shared" ref="F16:F25" si="0">D16-E16</f>
        <v>-8358.740000000922</v>
      </c>
      <c r="G16" s="26">
        <f t="shared" ref="G16:G25" si="1">E16</f>
        <v>1093276.8900000011</v>
      </c>
    </row>
    <row r="17" spans="1:7" x14ac:dyDescent="0.2">
      <c r="A17" s="34"/>
      <c r="B17" s="35" t="s">
        <v>20</v>
      </c>
      <c r="C17" s="23">
        <v>25.95</v>
      </c>
      <c r="D17" s="24">
        <v>119828.02000000009</v>
      </c>
      <c r="E17" s="24">
        <v>121093.53000000007</v>
      </c>
      <c r="F17" s="25">
        <f t="shared" si="0"/>
        <v>-1265.5099999999802</v>
      </c>
      <c r="G17" s="26">
        <f t="shared" si="1"/>
        <v>121093.53000000007</v>
      </c>
    </row>
    <row r="18" spans="1:7" x14ac:dyDescent="0.2">
      <c r="A18" s="34"/>
      <c r="B18" s="35" t="s">
        <v>21</v>
      </c>
      <c r="C18" s="23">
        <v>17.79</v>
      </c>
      <c r="D18" s="24">
        <v>82280.860000000059</v>
      </c>
      <c r="E18" s="24">
        <v>82996.330000000031</v>
      </c>
      <c r="F18" s="25">
        <f t="shared" si="0"/>
        <v>-715.46999999997206</v>
      </c>
      <c r="G18" s="26">
        <f t="shared" si="1"/>
        <v>82996.330000000031</v>
      </c>
    </row>
    <row r="19" spans="1:7" x14ac:dyDescent="0.2">
      <c r="A19" s="34"/>
      <c r="B19" s="35" t="s">
        <v>22</v>
      </c>
      <c r="C19" s="23" t="s">
        <v>23</v>
      </c>
      <c r="D19" s="24">
        <v>455148.33999999968</v>
      </c>
      <c r="E19" s="24">
        <v>459175.39999999932</v>
      </c>
      <c r="F19" s="25">
        <f t="shared" si="0"/>
        <v>-4027.0599999996484</v>
      </c>
      <c r="G19" s="26">
        <f t="shared" si="1"/>
        <v>459175.39999999932</v>
      </c>
    </row>
    <row r="20" spans="1:7" x14ac:dyDescent="0.2">
      <c r="A20" s="34"/>
      <c r="B20" s="35" t="s">
        <v>24</v>
      </c>
      <c r="C20" s="23">
        <v>17.79</v>
      </c>
      <c r="D20" s="24">
        <v>57297.55000000001</v>
      </c>
      <c r="E20" s="24">
        <v>57675.399999999965</v>
      </c>
      <c r="F20" s="25">
        <f t="shared" si="0"/>
        <v>-377.84999999995489</v>
      </c>
      <c r="G20" s="26">
        <f t="shared" si="1"/>
        <v>57675.399999999965</v>
      </c>
    </row>
    <row r="21" spans="1:7" x14ac:dyDescent="0.2">
      <c r="A21" s="34"/>
      <c r="B21" s="35" t="s">
        <v>25</v>
      </c>
      <c r="C21" s="23">
        <v>4.2300000000000004</v>
      </c>
      <c r="D21" s="24">
        <v>164018.42999999996</v>
      </c>
      <c r="E21" s="24">
        <v>228240.60000000018</v>
      </c>
      <c r="F21" s="25">
        <f t="shared" si="0"/>
        <v>-64222.170000000217</v>
      </c>
      <c r="G21" s="26">
        <f t="shared" si="1"/>
        <v>228240.60000000018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1963491.3499999999</v>
      </c>
      <c r="E26" s="30">
        <f>SUM(E16:E25)</f>
        <v>2042458.1500000004</v>
      </c>
      <c r="F26" s="30">
        <f>SUM(F16:F25)</f>
        <v>-78966.800000000687</v>
      </c>
      <c r="G26" s="30">
        <f>SUM(G16:G25)</f>
        <v>2042458.1500000004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131995.04999999993</v>
      </c>
      <c r="E28" s="24">
        <v>126918.07999999984</v>
      </c>
      <c r="F28" s="25">
        <f>D28-E28</f>
        <v>5076.9700000000885</v>
      </c>
      <c r="G28" s="26">
        <f t="shared" ref="G28:G37" si="2">E28</f>
        <v>126918.07999999984</v>
      </c>
    </row>
    <row r="29" spans="1:7" x14ac:dyDescent="0.2">
      <c r="A29" s="34"/>
      <c r="B29" s="35" t="s">
        <v>28</v>
      </c>
      <c r="C29" s="23">
        <v>0</v>
      </c>
      <c r="D29" s="24">
        <v>26768.5</v>
      </c>
      <c r="E29" s="24">
        <v>26655.070000000003</v>
      </c>
      <c r="F29" s="25">
        <f>D29-E29</f>
        <v>113.42999999999665</v>
      </c>
      <c r="G29" s="26">
        <f t="shared" si="2"/>
        <v>26655.070000000003</v>
      </c>
    </row>
    <row r="30" spans="1:7" x14ac:dyDescent="0.2">
      <c r="A30" s="34"/>
      <c r="B30" s="35" t="s">
        <v>29</v>
      </c>
      <c r="C30" s="23">
        <v>7.14</v>
      </c>
      <c r="D30" s="24">
        <v>10885.73</v>
      </c>
      <c r="E30" s="24">
        <v>8496.380000000001</v>
      </c>
      <c r="F30" s="25">
        <f t="shared" ref="F30:F37" si="3">D30-E30</f>
        <v>2389.3499999999985</v>
      </c>
      <c r="G30" s="26">
        <f t="shared" si="2"/>
        <v>8496.380000000001</v>
      </c>
    </row>
    <row r="31" spans="1:7" x14ac:dyDescent="0.2">
      <c r="A31" s="34"/>
      <c r="B31" s="35" t="s">
        <v>30</v>
      </c>
      <c r="C31" s="23">
        <v>70</v>
      </c>
      <c r="D31" s="24">
        <v>12880</v>
      </c>
      <c r="E31" s="24">
        <v>12693.580000000002</v>
      </c>
      <c r="F31" s="25">
        <f t="shared" si="3"/>
        <v>186.41999999999825</v>
      </c>
      <c r="G31" s="26">
        <f t="shared" si="2"/>
        <v>12693.580000000002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182529.27999999994</v>
      </c>
      <c r="E38" s="30">
        <f>SUM(E28:E37)</f>
        <v>174763.10999999987</v>
      </c>
      <c r="F38" s="30">
        <f>SUM(F28:F37)</f>
        <v>7766.1700000000819</v>
      </c>
      <c r="G38" s="30">
        <f>SUM(G28:G37)</f>
        <v>174763.10999999987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70981.800000000032</v>
      </c>
      <c r="E40" s="24">
        <v>71487.579999999987</v>
      </c>
      <c r="F40" s="25">
        <f>ЗАТРАЧЕНОТ-ОПАЛЧЕНОТ</f>
        <v>-505.77999999995518</v>
      </c>
      <c r="G40" s="45">
        <v>35516.78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70981.800000000032</v>
      </c>
      <c r="E42" s="30">
        <f>E41+E40</f>
        <v>71487.579999999987</v>
      </c>
      <c r="F42" s="30">
        <f>F41+F40</f>
        <v>-505.77999999995518</v>
      </c>
      <c r="G42" s="30">
        <f>КПЕРЕЧИСТ+КПЕРЕЧИСК</f>
        <v>35516.78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2572368.27</v>
      </c>
      <c r="E44" s="30">
        <f>E42+E38+E26+E14</f>
        <v>2642825.1700000004</v>
      </c>
      <c r="F44" s="30">
        <f>F42+F38+F26+F14</f>
        <v>-70456.900000000431</v>
      </c>
      <c r="G44" s="30">
        <f>G42+G38+G26+G14</f>
        <v>2606854.37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399598.99000000028</v>
      </c>
      <c r="E46" s="10" t="s">
        <v>8</v>
      </c>
      <c r="F46" s="11"/>
      <c r="G46" s="9">
        <v>89183.500000000029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45911.160000000018</v>
      </c>
      <c r="E54" s="56"/>
    </row>
    <row r="55" spans="1:7" x14ac:dyDescent="0.2">
      <c r="A55" s="54" t="s">
        <v>40</v>
      </c>
      <c r="B55" s="57"/>
      <c r="D55" s="56">
        <v>71487.579999999958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35516.78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3113.19</v>
      </c>
      <c r="G58" s="61"/>
    </row>
    <row r="59" spans="1:7" s="63" customFormat="1" x14ac:dyDescent="0.2">
      <c r="A59" s="62" t="s">
        <v>43</v>
      </c>
      <c r="B59" s="62"/>
      <c r="C59" s="62"/>
      <c r="D59" s="62"/>
      <c r="E59" s="62"/>
      <c r="F59" s="62">
        <v>32403.59</v>
      </c>
      <c r="G59" s="62"/>
    </row>
    <row r="60" spans="1:7" s="63" customFormat="1" x14ac:dyDescent="0.2">
      <c r="A60" s="63" t="s">
        <v>44</v>
      </c>
      <c r="D60" s="64">
        <v>81881.959999999977</v>
      </c>
      <c r="E60" s="65"/>
    </row>
    <row r="61" spans="1:7" s="63" customFormat="1" x14ac:dyDescent="0.2"/>
    <row r="62" spans="1:7" s="63" customFormat="1" x14ac:dyDescent="0.2">
      <c r="A62" s="66" t="s">
        <v>45</v>
      </c>
    </row>
    <row r="63" spans="1:7" s="63" customFormat="1" x14ac:dyDescent="0.2"/>
    <row r="64" spans="1:7" s="63" customFormat="1" x14ac:dyDescent="0.2">
      <c r="A64" s="67" t="s">
        <v>46</v>
      </c>
      <c r="B64" s="67"/>
      <c r="D64" s="68">
        <v>53235.539999999979</v>
      </c>
      <c r="E64" s="69"/>
    </row>
    <row r="65" spans="1:97" s="63" customFormat="1" x14ac:dyDescent="0.2">
      <c r="A65" s="67" t="s">
        <v>47</v>
      </c>
      <c r="B65" s="67"/>
      <c r="D65" s="70">
        <v>0</v>
      </c>
      <c r="E65" s="71"/>
    </row>
    <row r="66" spans="1:97" s="63" customFormat="1" x14ac:dyDescent="0.2">
      <c r="A66" s="67" t="s">
        <v>48</v>
      </c>
      <c r="B66" s="67"/>
      <c r="D66" s="70">
        <v>4800</v>
      </c>
      <c r="E66" s="71"/>
    </row>
    <row r="67" spans="1:97" s="63" customFormat="1" x14ac:dyDescent="0.2">
      <c r="A67" s="67" t="s">
        <v>49</v>
      </c>
      <c r="B67" s="67"/>
      <c r="D67" s="70">
        <v>229021.08000000002</v>
      </c>
      <c r="E67" s="71"/>
    </row>
    <row r="68" spans="1:97" s="63" customFormat="1" x14ac:dyDescent="0.2">
      <c r="A68" s="67" t="s">
        <v>50</v>
      </c>
      <c r="B68" s="67"/>
      <c r="D68" s="72">
        <v>0</v>
      </c>
      <c r="E68" s="73"/>
    </row>
    <row r="69" spans="1:97" s="63" customFormat="1" x14ac:dyDescent="0.2">
      <c r="A69" s="74" t="s">
        <v>51</v>
      </c>
      <c r="B69" s="74"/>
      <c r="C69" s="74"/>
      <c r="D69" s="74"/>
      <c r="E69" s="74"/>
      <c r="F69" s="74" t="s">
        <v>52</v>
      </c>
      <c r="G69" s="74"/>
    </row>
    <row r="70" spans="1:97" s="63" customFormat="1" x14ac:dyDescent="0.2">
      <c r="A70" s="75" t="s">
        <v>53</v>
      </c>
      <c r="B70" s="75"/>
      <c r="D70" s="76">
        <v>58035.539999999979</v>
      </c>
      <c r="E70" s="77"/>
    </row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>
      <c r="A75" s="78" t="s">
        <v>54</v>
      </c>
      <c r="B75" s="78"/>
      <c r="C75" s="78"/>
      <c r="D75" s="78"/>
      <c r="E75" s="78"/>
      <c r="F75" s="78"/>
      <c r="G75" s="7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8" t="s">
        <v>55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56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9"/>
      <c r="B78" s="79"/>
      <c r="C78" s="79"/>
      <c r="D78" s="79"/>
      <c r="E78" s="79"/>
      <c r="F78" s="79"/>
      <c r="G78" s="79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57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58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59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9"/>
      <c r="B82" s="79"/>
      <c r="C82" s="79"/>
      <c r="D82" s="79"/>
      <c r="E82" s="79"/>
      <c r="F82" s="79"/>
      <c r="G82" s="7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60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61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62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9"/>
      <c r="B86" s="79"/>
      <c r="C86" s="79"/>
      <c r="D86" s="79"/>
      <c r="E86" s="79"/>
      <c r="F86" s="79"/>
      <c r="G86" s="7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63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64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80" t="s">
        <v>65</v>
      </c>
      <c r="B91" s="80"/>
      <c r="C91" s="80"/>
      <c r="D91" s="80"/>
      <c r="E91" s="80"/>
      <c r="F91" s="81" t="s">
        <v>66</v>
      </c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/>
      <c r="B92" s="80"/>
      <c r="C92" s="80"/>
      <c r="D92" s="80"/>
      <c r="E92" s="80"/>
      <c r="F92" s="82"/>
      <c r="G92" s="8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1"/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 t="s">
        <v>67</v>
      </c>
      <c r="B94" s="80"/>
      <c r="C94" s="80"/>
      <c r="D94" s="80"/>
      <c r="E94" s="80"/>
      <c r="F94" s="81" t="s">
        <v>68</v>
      </c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B68"/>
    <mergeCell ref="D68:E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D60:E60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73</vt:lpstr>
      <vt:lpstr>'ул Николо-Козинская д. 73'!АДРЕС</vt:lpstr>
      <vt:lpstr>'ул Николо-Козинская д. 73'!ВХДОЛГ</vt:lpstr>
      <vt:lpstr>'ул Николо-Козинская д. 73'!ВХСАЛЬДО</vt:lpstr>
      <vt:lpstr>'ул Николо-Козинская д. 73'!ДОГОВОР</vt:lpstr>
      <vt:lpstr>'ул Николо-Козинская д. 73'!ДОЛГ</vt:lpstr>
      <vt:lpstr>'ул Николо-Козинская д. 73'!ЗАТРАЧЕНОК</vt:lpstr>
      <vt:lpstr>'ул Николо-Козинская д. 73'!ЗАТРАЧЕНОТ</vt:lpstr>
      <vt:lpstr>'ул Николо-Козинская д. 73'!ЗАТРЕМ</vt:lpstr>
      <vt:lpstr>'ул Николо-Козинская д. 73'!ИСХДОЛГ</vt:lpstr>
      <vt:lpstr>'ул Николо-Козинская д. 73'!ИСХСАЛЬДО</vt:lpstr>
      <vt:lpstr>'ул Николо-Козинская д. 73'!КАП</vt:lpstr>
      <vt:lpstr>'ул Николо-Козинская д. 73'!КПЕРЕЧИСК</vt:lpstr>
      <vt:lpstr>'ул Николо-Козинская д. 73'!КПЕРЕЧИСТ</vt:lpstr>
      <vt:lpstr>'ул Николо-Козинская д. 73'!НАЧРЕМ</vt:lpstr>
      <vt:lpstr>'ул Николо-Козинская д. 73'!НЕЖНАЧРЕМ</vt:lpstr>
      <vt:lpstr>'ул Николо-Козинская д. 73'!ОПАЛЧЕНОТ</vt:lpstr>
      <vt:lpstr>'ул Николо-Козинская д. 73'!ОПЛАЧЕНОК</vt:lpstr>
      <vt:lpstr>'ул Николо-Козинская д. 73'!ОСТ</vt:lpstr>
      <vt:lpstr>'ул Николо-Козинская д. 73'!ПЛОЩАДЬ</vt:lpstr>
      <vt:lpstr>'ул Николо-Козинская д. 73'!РАЗМЕРПЛАТЫ</vt:lpstr>
      <vt:lpstr>'ул Николо-Козинская д. 73'!СНРЕМ</vt:lpstr>
      <vt:lpstr>'ул Николо-Козинская д. 73'!ТАРОТОП</vt:lpstr>
      <vt:lpstr>'ул Николо-Козинская д. 73'!ТАРХВС</vt:lpstr>
      <vt:lpstr>'ул Николо-Козинская д. 73'!ТБО</vt:lpstr>
      <vt:lpstr>'ул Николо-Козинская д. 73'!ТБОНАЧ</vt:lpstr>
      <vt:lpstr>'ул Николо-Козинская д. 73'!ТБОНЕД</vt:lpstr>
      <vt:lpstr>'ул Николо-Козинская д. 73'!ТБООПЛ</vt:lpstr>
      <vt:lpstr>'ул Николо-Козинская д. 73'!ТБОПОСТ</vt:lpstr>
      <vt:lpstr>'ул Николо-Козинская д. 73'!ТЕК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2018-03-30T12:50:05Z</dcterms:created>
  <dcterms:modified xsi:type="dcterms:W3CDTF">2018-03-30T12:50:05Z</dcterms:modified>
</cp:coreProperties>
</file>